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wKatua\Downloads\"/>
    </mc:Choice>
  </mc:AlternateContent>
  <bookViews>
    <workbookView xWindow="0" yWindow="0" windowWidth="23040" windowHeight="9264"/>
  </bookViews>
  <sheets>
    <sheet name="แผนการใช้จ่ายงบ 67 " sheetId="3" r:id="rId1"/>
  </sheets>
  <definedNames>
    <definedName name="_xlnm.Print_Area" localSheetId="0">'แผนการใช้จ่ายงบ 67 '!$A$1:$J$33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5" i="3"/>
  <c r="D10" i="3"/>
  <c r="D24" i="3"/>
  <c r="D23" i="3"/>
  <c r="D22" i="3" l="1"/>
  <c r="D19" i="3" l="1"/>
  <c r="D18" i="3" s="1"/>
  <c r="D16" i="3"/>
  <c r="D14" i="3"/>
  <c r="D15" i="3"/>
  <c r="D13" i="3" l="1"/>
</calcChain>
</file>

<file path=xl/sharedStrings.xml><?xml version="1.0" encoding="utf-8"?>
<sst xmlns="http://schemas.openxmlformats.org/spreadsheetml/2006/main" count="88" uniqueCount="47">
  <si>
    <t>ชื่อโครงการ</t>
  </si>
  <si>
    <t>เป้าหมาย</t>
  </si>
  <si>
    <t>งบประมาณ/แหล่งที่จัดสรร/สนับสนุน</t>
  </si>
  <si>
    <t>ระยะเวลา</t>
  </si>
  <si>
    <t>ผลที่คาดว่า</t>
  </si>
  <si>
    <t>ที่</t>
  </si>
  <si>
    <t>กิจกรรม</t>
  </si>
  <si>
    <t>วิธีการดำเนินการ</t>
  </si>
  <si>
    <t>สตช.</t>
  </si>
  <si>
    <t>หน่วยงาน</t>
  </si>
  <si>
    <t>อปท.</t>
  </si>
  <si>
    <t>อื่นๆ</t>
  </si>
  <si>
    <t>ดำเนินการ</t>
  </si>
  <si>
    <t>จะได้รับ</t>
  </si>
  <si>
    <t>ภาครัฐ</t>
  </si>
  <si>
    <t>ภาคเอกชน</t>
  </si>
  <si>
    <t xml:space="preserve"> -</t>
  </si>
  <si>
    <t>กำหนดมาตรการในการ</t>
  </si>
  <si>
    <t>ค่าใช้จ่ายสาธารณูปโภคลดลง</t>
  </si>
  <si>
    <t>ประหยัดพลังงาน</t>
  </si>
  <si>
    <t>ต.ค.66 - ก.ย.67</t>
  </si>
  <si>
    <t>และอำนวยความยุติธรรม</t>
  </si>
  <si>
    <t xml:space="preserve">เพิ่มประสิทธิภาพการบริการประชาชน </t>
  </si>
  <si>
    <t>และความสะดวกรวดเร็วในการทำงาน</t>
  </si>
  <si>
    <t>เพื่อเพิ่มประสิทธิภาพให้กับข้าราชการ</t>
  </si>
  <si>
    <t>ตำรวจ ในการบริการประชาชน และ</t>
  </si>
  <si>
    <t>อำนวยความยุติธรรมได้อย่างรวดเร็ว</t>
  </si>
  <si>
    <t>"</t>
  </si>
  <si>
    <t>ประจำปีงบประมาณ พ.ศ.2567 ไตรมาส ที่ ๑ - 2 (ต.ค.66 - มี.ค.67)</t>
  </si>
  <si>
    <t>แผนการใช้จ่ายงบประมาณ ตรวจคนเข้าเมืองจังหวัดปทุมธานี</t>
  </si>
  <si>
    <t>ค่าธรรมเนียมตรวจคนเข้าเมืองเพื่อเสริมงบประมาณรายจ่าย</t>
  </si>
  <si>
    <t>ประจำปีงบประมาณ พ.ศ.2566 ขยายใช้ปี พ.ศ.2567</t>
  </si>
  <si>
    <t>1. ค่าตอบแทน</t>
  </si>
  <si>
    <t xml:space="preserve">   1.1 ค่าเดินทางไปราชการ</t>
  </si>
  <si>
    <t xml:space="preserve">    2.1 ค่าเช่าเครื่องถ่ายเอกสาร</t>
  </si>
  <si>
    <t>2. ค่าใช้สอย</t>
  </si>
  <si>
    <t xml:space="preserve">    2.2 ค่าทำความสะอาดอาคารที่ทำการ</t>
  </si>
  <si>
    <t xml:space="preserve">    2.3 ค่าซ่อมยานพาหนะ</t>
  </si>
  <si>
    <t>3. ค่าวัสดุ</t>
  </si>
  <si>
    <t xml:space="preserve">   3.1 ค่าวัสดุน้ำมันเชื้อเพลิง รถยนต์ รถจักรยานยนต์</t>
  </si>
  <si>
    <t xml:space="preserve">    3.2 ค่าวัสดุคอมพิวเตอร์</t>
  </si>
  <si>
    <t>4. ค่าสาธารณูปโภค</t>
  </si>
  <si>
    <t xml:space="preserve">   4.1 ค่าไฟฟ้า</t>
  </si>
  <si>
    <t xml:space="preserve">   4.2 ค่าประปา</t>
  </si>
  <si>
    <t xml:space="preserve">   4.3 ค่าอินเตอร์เน็ต</t>
  </si>
  <si>
    <t xml:space="preserve">   4.4 ค่าโทรศัพท์</t>
  </si>
  <si>
    <t>ข้อมูล ณ วันที่ 1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</si>
</sst>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43" fontId="2" fillId="0" borderId="8" xfId="1" applyFont="1" applyFill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43" fontId="2" fillId="0" borderId="11" xfId="1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6" fillId="0" borderId="3" xfId="0" applyFont="1" applyBorder="1" applyAlignment="1">
      <alignment shrinkToFit="1"/>
    </xf>
    <xf numFmtId="43" fontId="5" fillId="0" borderId="3" xfId="0" applyNumberFormat="1" applyFont="1" applyBorder="1" applyAlignment="1">
      <alignment horizontal="center" shrinkToFit="1"/>
    </xf>
    <xf numFmtId="0" fontId="5" fillId="0" borderId="3" xfId="0" applyFont="1" applyBorder="1" applyAlignment="1">
      <alignment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shrinkToFit="1"/>
    </xf>
    <xf numFmtId="43" fontId="5" fillId="0" borderId="8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shrinkToFit="1"/>
    </xf>
    <xf numFmtId="0" fontId="5" fillId="0" borderId="8" xfId="0" applyFont="1" applyBorder="1" applyAlignment="1">
      <alignment horizontal="center" shrinkToFit="1"/>
    </xf>
    <xf numFmtId="0" fontId="5" fillId="0" borderId="8" xfId="0" applyFont="1" applyBorder="1" applyAlignment="1">
      <alignment shrinkToFit="1"/>
    </xf>
    <xf numFmtId="0" fontId="3" fillId="0" borderId="8" xfId="0" applyFont="1" applyBorder="1" applyAlignment="1">
      <alignment horizontal="center" shrinkToFit="1"/>
    </xf>
    <xf numFmtId="43" fontId="5" fillId="0" borderId="8" xfId="0" applyNumberFormat="1" applyFont="1" applyBorder="1" applyAlignment="1">
      <alignment horizontal="center" shrinkToFit="1"/>
    </xf>
    <xf numFmtId="3" fontId="5" fillId="0" borderId="8" xfId="0" applyNumberFormat="1" applyFont="1" applyBorder="1" applyAlignment="1">
      <alignment horizontal="center" shrinkToFit="1"/>
    </xf>
    <xf numFmtId="0" fontId="2" fillId="0" borderId="8" xfId="0" applyFont="1" applyBorder="1" applyAlignment="1">
      <alignment horizontal="left" shrinkToFit="1"/>
    </xf>
    <xf numFmtId="0" fontId="5" fillId="0" borderId="8" xfId="0" applyFont="1" applyBorder="1" applyAlignment="1">
      <alignment horizontal="left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43" fontId="5" fillId="0" borderId="7" xfId="1" applyFont="1" applyFill="1" applyBorder="1" applyAlignment="1">
      <alignment horizontal="center" vertical="center" shrinkToFit="1"/>
    </xf>
    <xf numFmtId="43" fontId="5" fillId="0" borderId="7" xfId="0" applyNumberFormat="1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43" fontId="7" fillId="0" borderId="8" xfId="1" applyFont="1" applyFill="1" applyBorder="1" applyAlignment="1">
      <alignment horizontal="center" vertical="center"/>
    </xf>
    <xf numFmtId="43" fontId="5" fillId="0" borderId="8" xfId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textRotation="180" shrinkToFit="1"/>
    </xf>
    <xf numFmtId="3" fontId="5" fillId="0" borderId="8" xfId="0" applyNumberFormat="1" applyFont="1" applyBorder="1" applyAlignment="1">
      <alignment textRotation="180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shrinkToFit="1"/>
    </xf>
    <xf numFmtId="43" fontId="5" fillId="2" borderId="7" xfId="1" applyFont="1" applyFill="1" applyBorder="1" applyAlignment="1">
      <alignment horizontal="center" vertical="center" shrinkToFit="1"/>
    </xf>
    <xf numFmtId="3" fontId="6" fillId="2" borderId="8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shrinkToFit="1"/>
    </xf>
    <xf numFmtId="43" fontId="5" fillId="2" borderId="8" xfId="0" applyNumberFormat="1" applyFont="1" applyFill="1" applyBorder="1" applyAlignment="1">
      <alignment horizontal="center" shrinkToFit="1"/>
    </xf>
    <xf numFmtId="43" fontId="5" fillId="2" borderId="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0" borderId="11" xfId="0" applyFont="1" applyBorder="1" applyAlignment="1">
      <alignment horizontal="left" shrinkToFit="1"/>
    </xf>
    <xf numFmtId="0" fontId="3" fillId="0" borderId="1" xfId="0" applyFont="1" applyBorder="1" applyAlignment="1">
      <alignment shrinkToFit="1"/>
    </xf>
    <xf numFmtId="43" fontId="5" fillId="0" borderId="10" xfId="1" applyFont="1" applyFill="1" applyBorder="1" applyAlignment="1">
      <alignment horizontal="center" vertical="center" shrinkToFit="1"/>
    </xf>
    <xf numFmtId="43" fontId="5" fillId="0" borderId="11" xfId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548640</xdr:colOff>
      <xdr:row>27</xdr:row>
      <xdr:rowOff>22860</xdr:rowOff>
    </xdr:from>
    <xdr:to>
      <xdr:col>8</xdr:col>
      <xdr:colOff>427355</xdr:colOff>
      <xdr:row>32</xdr:row>
      <xdr:rowOff>153670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xmlns="" id="{1B19001A-AA0E-4525-AA55-D24D2A277D81}"/>
            </a:ext>
          </a:extLst>
        </xdr:cNvPr>
        <xdr:cNvSpPr/>
      </xdr:nvSpPr>
      <xdr:spPr>
        <a:xfrm>
          <a:off x="5425440" y="6957060"/>
          <a:ext cx="2880995" cy="146431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ตรวจแล้วถูกต้อง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   ว่าที่ พ.ต.อ.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algn="ctr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(ดุสิต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จิตรขุนทด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</a:p>
        <a:p>
          <a:pPr algn="ctr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ผกก.ตม.จว.ปทุมธานี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บก.ตม.3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5</xdr:col>
      <xdr:colOff>182880</xdr:colOff>
      <xdr:row>28</xdr:row>
      <xdr:rowOff>99060</xdr:rowOff>
    </xdr:from>
    <xdr:to>
      <xdr:col>7</xdr:col>
      <xdr:colOff>0</xdr:colOff>
      <xdr:row>29</xdr:row>
      <xdr:rowOff>225327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xmlns="" id="{97B3404F-53D4-E737-39E1-582428EC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6920" y="7566660"/>
          <a:ext cx="792480" cy="392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19" zoomScaleNormal="100" zoomScaleSheetLayoutView="100" zoomScalePageLayoutView="112" workbookViewId="0">
      <selection activeCell="B3" sqref="B3:J3"/>
    </sheetView>
  </sheetViews>
  <sheetFormatPr defaultColWidth="9" defaultRowHeight="21"/>
  <cols>
    <col min="1" max="1" width="4.5546875" style="1" customWidth="1"/>
    <col min="2" max="2" width="38.6640625" style="1" customWidth="1"/>
    <col min="3" max="3" width="20.6640625" style="1" customWidth="1"/>
    <col min="4" max="4" width="19.6640625" style="1" customWidth="1"/>
    <col min="5" max="5" width="7.33203125" style="1" customWidth="1"/>
    <col min="6" max="6" width="7.88671875" style="1" customWidth="1"/>
    <col min="7" max="7" width="6.33203125" style="1" customWidth="1"/>
    <col min="8" max="8" width="6.6640625" style="1" customWidth="1"/>
    <col min="9" max="9" width="15.5546875" style="1" customWidth="1"/>
    <col min="10" max="10" width="24.88671875" style="1" customWidth="1"/>
    <col min="11" max="16384" width="9" style="1"/>
  </cols>
  <sheetData>
    <row r="1" spans="1:10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>
      <c r="A3" s="47"/>
      <c r="B3" s="59" t="s">
        <v>46</v>
      </c>
      <c r="C3" s="59"/>
      <c r="D3" s="59"/>
      <c r="E3" s="59"/>
      <c r="F3" s="59"/>
      <c r="G3" s="59"/>
      <c r="H3" s="59"/>
      <c r="I3" s="59"/>
      <c r="J3" s="59"/>
    </row>
    <row r="4" spans="1:10">
      <c r="A4" s="2"/>
      <c r="B4" s="3" t="s">
        <v>0</v>
      </c>
      <c r="C4" s="3" t="s">
        <v>1</v>
      </c>
      <c r="D4" s="56" t="s">
        <v>2</v>
      </c>
      <c r="E4" s="57"/>
      <c r="F4" s="57"/>
      <c r="G4" s="57"/>
      <c r="H4" s="58"/>
      <c r="I4" s="3" t="s">
        <v>3</v>
      </c>
      <c r="J4" s="3" t="s">
        <v>4</v>
      </c>
    </row>
    <row r="5" spans="1:10">
      <c r="A5" s="4" t="s">
        <v>5</v>
      </c>
      <c r="B5" s="5" t="s">
        <v>6</v>
      </c>
      <c r="C5" s="6" t="s">
        <v>7</v>
      </c>
      <c r="D5" s="7" t="s">
        <v>8</v>
      </c>
      <c r="E5" s="8" t="s">
        <v>9</v>
      </c>
      <c r="F5" s="8" t="s">
        <v>9</v>
      </c>
      <c r="G5" s="8" t="s">
        <v>10</v>
      </c>
      <c r="H5" s="8" t="s">
        <v>11</v>
      </c>
      <c r="I5" s="5" t="s">
        <v>12</v>
      </c>
      <c r="J5" s="5" t="s">
        <v>13</v>
      </c>
    </row>
    <row r="6" spans="1:10">
      <c r="A6" s="9"/>
      <c r="B6" s="10"/>
      <c r="C6" s="11"/>
      <c r="D6" s="12"/>
      <c r="E6" s="13" t="s">
        <v>14</v>
      </c>
      <c r="F6" s="13" t="s">
        <v>15</v>
      </c>
      <c r="G6" s="13"/>
      <c r="H6" s="13"/>
      <c r="I6" s="10"/>
      <c r="J6" s="10"/>
    </row>
    <row r="7" spans="1:10">
      <c r="A7" s="14">
        <v>1</v>
      </c>
      <c r="B7" s="15" t="s">
        <v>30</v>
      </c>
      <c r="C7" s="16" t="s">
        <v>24</v>
      </c>
      <c r="D7" s="36"/>
      <c r="E7" s="14" t="s">
        <v>16</v>
      </c>
      <c r="F7" s="14" t="s">
        <v>16</v>
      </c>
      <c r="G7" s="14" t="s">
        <v>16</v>
      </c>
      <c r="H7" s="14" t="s">
        <v>16</v>
      </c>
      <c r="I7" s="14" t="s">
        <v>20</v>
      </c>
      <c r="J7" s="17" t="s">
        <v>22</v>
      </c>
    </row>
    <row r="8" spans="1:10">
      <c r="A8" s="18"/>
      <c r="B8" s="19" t="s">
        <v>31</v>
      </c>
      <c r="C8" s="20" t="s">
        <v>25</v>
      </c>
      <c r="D8" s="37"/>
      <c r="E8" s="21"/>
      <c r="F8" s="21"/>
      <c r="G8" s="21"/>
      <c r="H8" s="21"/>
      <c r="I8" s="22"/>
      <c r="J8" s="23" t="s">
        <v>21</v>
      </c>
    </row>
    <row r="9" spans="1:10">
      <c r="A9" s="18"/>
      <c r="C9" s="20" t="s">
        <v>26</v>
      </c>
      <c r="D9" s="37"/>
      <c r="E9" s="22"/>
      <c r="F9" s="22"/>
      <c r="G9" s="22"/>
      <c r="H9" s="22"/>
      <c r="I9" s="22"/>
      <c r="J9" s="23" t="s">
        <v>23</v>
      </c>
    </row>
    <row r="10" spans="1:10">
      <c r="A10" s="38"/>
      <c r="B10" s="39" t="s">
        <v>32</v>
      </c>
      <c r="C10" s="45" t="s">
        <v>27</v>
      </c>
      <c r="D10" s="41">
        <f>SUM(D11:D12)</f>
        <v>15000</v>
      </c>
      <c r="E10" s="43"/>
      <c r="F10" s="43"/>
      <c r="G10" s="43"/>
      <c r="H10" s="43"/>
      <c r="I10" s="43"/>
      <c r="J10" s="44"/>
    </row>
    <row r="11" spans="1:10">
      <c r="A11" s="18"/>
      <c r="B11" s="1" t="s">
        <v>33</v>
      </c>
      <c r="C11" s="20"/>
      <c r="D11" s="26">
        <v>15000</v>
      </c>
      <c r="E11" s="22"/>
      <c r="F11" s="22"/>
      <c r="G11" s="22"/>
      <c r="H11" s="22"/>
      <c r="I11" s="22"/>
      <c r="J11" s="23"/>
    </row>
    <row r="12" spans="1:10">
      <c r="A12" s="18"/>
      <c r="C12" s="20"/>
      <c r="D12" s="26"/>
      <c r="E12" s="22"/>
      <c r="F12" s="22"/>
      <c r="G12" s="22"/>
      <c r="H12" s="22"/>
      <c r="I12" s="22"/>
      <c r="J12" s="23"/>
    </row>
    <row r="13" spans="1:10">
      <c r="A13" s="38"/>
      <c r="B13" s="39" t="s">
        <v>35</v>
      </c>
      <c r="C13" s="46"/>
      <c r="D13" s="41">
        <f>SUM(D14:D16)</f>
        <v>210904.79</v>
      </c>
      <c r="E13" s="43"/>
      <c r="F13" s="43"/>
      <c r="G13" s="43"/>
      <c r="H13" s="43"/>
      <c r="I13" s="43"/>
      <c r="J13" s="44"/>
    </row>
    <row r="14" spans="1:10">
      <c r="A14" s="27"/>
      <c r="B14" s="23" t="s">
        <v>34</v>
      </c>
      <c r="C14" s="25" t="s">
        <v>27</v>
      </c>
      <c r="D14" s="26">
        <f>3000*6</f>
        <v>18000</v>
      </c>
      <c r="E14" s="22" t="s">
        <v>16</v>
      </c>
      <c r="F14" s="22" t="s">
        <v>16</v>
      </c>
      <c r="G14" s="22" t="s">
        <v>16</v>
      </c>
      <c r="H14" s="22" t="s">
        <v>16</v>
      </c>
      <c r="I14" s="25" t="s">
        <v>27</v>
      </c>
      <c r="J14" s="25" t="s">
        <v>27</v>
      </c>
    </row>
    <row r="15" spans="1:10">
      <c r="A15" s="27"/>
      <c r="B15" s="23" t="s">
        <v>36</v>
      </c>
      <c r="C15" s="25"/>
      <c r="D15" s="26">
        <f>14000*2*6</f>
        <v>168000</v>
      </c>
      <c r="E15" s="22" t="s">
        <v>16</v>
      </c>
      <c r="F15" s="22" t="s">
        <v>16</v>
      </c>
      <c r="G15" s="22" t="s">
        <v>16</v>
      </c>
      <c r="H15" s="22" t="s">
        <v>16</v>
      </c>
      <c r="I15" s="25" t="s">
        <v>27</v>
      </c>
      <c r="J15" s="25" t="s">
        <v>27</v>
      </c>
    </row>
    <row r="16" spans="1:10">
      <c r="A16" s="27"/>
      <c r="B16" s="23" t="s">
        <v>37</v>
      </c>
      <c r="C16" s="25"/>
      <c r="D16" s="26">
        <f>11807.99+13096.8</f>
        <v>24904.79</v>
      </c>
      <c r="E16" s="22" t="s">
        <v>16</v>
      </c>
      <c r="F16" s="22" t="s">
        <v>16</v>
      </c>
      <c r="G16" s="22" t="s">
        <v>16</v>
      </c>
      <c r="H16" s="22" t="s">
        <v>16</v>
      </c>
      <c r="I16" s="25" t="s">
        <v>27</v>
      </c>
      <c r="J16" s="25" t="s">
        <v>27</v>
      </c>
    </row>
    <row r="17" spans="1:10">
      <c r="A17" s="27"/>
      <c r="B17" s="29"/>
      <c r="C17" s="25"/>
      <c r="D17" s="26"/>
      <c r="E17" s="22"/>
      <c r="F17" s="22"/>
      <c r="G17" s="22"/>
      <c r="H17" s="22"/>
      <c r="I17" s="25"/>
      <c r="J17" s="25"/>
    </row>
    <row r="18" spans="1:10">
      <c r="A18" s="38"/>
      <c r="B18" s="39" t="s">
        <v>38</v>
      </c>
      <c r="C18" s="45" t="s">
        <v>27</v>
      </c>
      <c r="D18" s="41">
        <f>SUM(D19:D20)</f>
        <v>402433</v>
      </c>
      <c r="E18" s="43"/>
      <c r="F18" s="43"/>
      <c r="G18" s="43"/>
      <c r="H18" s="43"/>
      <c r="I18" s="43"/>
      <c r="J18" s="44"/>
    </row>
    <row r="19" spans="1:10">
      <c r="A19" s="24"/>
      <c r="B19" s="21" t="s">
        <v>39</v>
      </c>
      <c r="C19" s="25"/>
      <c r="D19" s="26">
        <f>42000+46000+46500+46500+48000+48000</f>
        <v>277000</v>
      </c>
      <c r="E19" s="22" t="s">
        <v>16</v>
      </c>
      <c r="F19" s="22" t="s">
        <v>16</v>
      </c>
      <c r="G19" s="22" t="s">
        <v>16</v>
      </c>
      <c r="H19" s="22" t="s">
        <v>16</v>
      </c>
      <c r="I19" s="25" t="s">
        <v>27</v>
      </c>
      <c r="J19" s="25" t="s">
        <v>27</v>
      </c>
    </row>
    <row r="20" spans="1:10">
      <c r="A20" s="24"/>
      <c r="B20" s="28" t="s">
        <v>40</v>
      </c>
      <c r="C20" s="25"/>
      <c r="D20" s="26">
        <v>125433</v>
      </c>
      <c r="E20" s="22" t="s">
        <v>16</v>
      </c>
      <c r="F20" s="22" t="s">
        <v>16</v>
      </c>
      <c r="G20" s="22" t="s">
        <v>16</v>
      </c>
      <c r="H20" s="22" t="s">
        <v>16</v>
      </c>
      <c r="I20" s="25" t="s">
        <v>27</v>
      </c>
      <c r="J20" s="25" t="s">
        <v>27</v>
      </c>
    </row>
    <row r="21" spans="1:10">
      <c r="A21" s="24"/>
      <c r="B21" s="30"/>
      <c r="C21" s="25"/>
      <c r="D21" s="26"/>
      <c r="E21" s="22"/>
      <c r="F21" s="22"/>
      <c r="G21" s="22"/>
      <c r="H21" s="22"/>
      <c r="I21" s="25"/>
      <c r="J21" s="25"/>
    </row>
    <row r="22" spans="1:10">
      <c r="A22" s="38"/>
      <c r="B22" s="39" t="s">
        <v>41</v>
      </c>
      <c r="C22" s="40" t="s">
        <v>17</v>
      </c>
      <c r="D22" s="41">
        <f>SUM(D23:D26)</f>
        <v>312217.17999999993</v>
      </c>
      <c r="E22" s="42"/>
      <c r="F22" s="43"/>
      <c r="G22" s="43"/>
      <c r="H22" s="43"/>
      <c r="I22" s="43"/>
      <c r="J22" s="44"/>
    </row>
    <row r="23" spans="1:10">
      <c r="A23" s="24"/>
      <c r="B23" s="1" t="s">
        <v>42</v>
      </c>
      <c r="C23" s="31" t="s">
        <v>19</v>
      </c>
      <c r="D23" s="34">
        <f>53024.51+52700.4+55033.58+51997.1+52338.4</f>
        <v>265093.99</v>
      </c>
      <c r="E23" s="33"/>
      <c r="F23" s="22"/>
      <c r="G23" s="22"/>
      <c r="H23" s="22"/>
      <c r="I23" s="25"/>
      <c r="J23" s="25"/>
    </row>
    <row r="24" spans="1:10">
      <c r="A24" s="24"/>
      <c r="B24" s="1" t="s">
        <v>43</v>
      </c>
      <c r="C24" s="32"/>
      <c r="D24" s="35">
        <f>5592.46+5592.46+12152.42+8760.63</f>
        <v>32097.97</v>
      </c>
      <c r="E24" s="33"/>
      <c r="F24" s="22"/>
      <c r="G24" s="22"/>
      <c r="H24" s="22"/>
      <c r="I24" s="25"/>
      <c r="J24" s="25"/>
    </row>
    <row r="25" spans="1:10">
      <c r="A25" s="24"/>
      <c r="B25" s="1" t="s">
        <v>44</v>
      </c>
      <c r="C25" s="31"/>
      <c r="D25" s="34">
        <f>2247*6</f>
        <v>13482</v>
      </c>
      <c r="E25" s="33" t="s">
        <v>16</v>
      </c>
      <c r="F25" s="22" t="s">
        <v>16</v>
      </c>
      <c r="G25" s="22" t="s">
        <v>16</v>
      </c>
      <c r="H25" s="22" t="s">
        <v>16</v>
      </c>
      <c r="I25" s="22" t="s">
        <v>20</v>
      </c>
      <c r="J25" s="22" t="s">
        <v>18</v>
      </c>
    </row>
    <row r="26" spans="1:10">
      <c r="A26" s="48"/>
      <c r="B26" s="49" t="s">
        <v>45</v>
      </c>
      <c r="C26" s="50"/>
      <c r="D26" s="51">
        <f>413.88+416.77+712.57</f>
        <v>1543.22</v>
      </c>
      <c r="E26" s="52"/>
      <c r="F26" s="53"/>
      <c r="G26" s="53"/>
      <c r="H26" s="53"/>
      <c r="I26" s="53"/>
      <c r="J26" s="54"/>
    </row>
  </sheetData>
  <mergeCells count="4">
    <mergeCell ref="A1:J1"/>
    <mergeCell ref="A2:J2"/>
    <mergeCell ref="D4:H4"/>
    <mergeCell ref="B3:J3"/>
  </mergeCells>
  <printOptions horizontalCentered="1" verticalCentered="1"/>
  <pageMargins left="0.25" right="0.25" top="0.25" bottom="0.25" header="0.3" footer="0.3"/>
  <pageSetup paperSize="9" scale="80" orientation="landscape" horizontalDpi="4294967293" r:id="rId1"/>
  <colBreaks count="1" manualBreakCount="1">
    <brk id="10" max="19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แผนการใช้จ่ายงบ 67 </vt:lpstr>
      <vt:lpstr>'แผนการใช้จ่ายงบ 67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BowKatua</cp:lastModifiedBy>
  <cp:lastPrinted>2024-04-29T13:21:28Z</cp:lastPrinted>
  <dcterms:created xsi:type="dcterms:W3CDTF">2023-05-30T14:10:06Z</dcterms:created>
  <dcterms:modified xsi:type="dcterms:W3CDTF">2024-04-29T13:21:57Z</dcterms:modified>
</cp:coreProperties>
</file>