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745291ee84cda79/Desktop/ITA ปี 67/รายงานผลการใช้จ่ายงบประมาณฯ ปี 2567/"/>
    </mc:Choice>
  </mc:AlternateContent>
  <xr:revisionPtr revIDLastSave="44" documentId="8_{7A42251E-64F3-4D9B-B51F-E11C03675A3D}" xr6:coauthVersionLast="47" xr6:coauthVersionMax="47" xr10:uidLastSave="{A0E1B8EA-0570-40A4-AA67-23E86C5FB85E}"/>
  <bookViews>
    <workbookView xWindow="-108" yWindow="-108" windowWidth="23256" windowHeight="12456" xr2:uid="{00000000-000D-0000-FFFF-FFFF00000000}"/>
  </bookViews>
  <sheets>
    <sheet name="รายงานผล 1 เม.ย.67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5" l="1"/>
  <c r="E18" i="5"/>
  <c r="F18" i="5" s="1"/>
  <c r="E17" i="5"/>
  <c r="D17" i="5"/>
  <c r="F17" i="5" s="1"/>
  <c r="E10" i="5"/>
  <c r="F10" i="5" s="1"/>
  <c r="E9" i="5"/>
  <c r="F9" i="5" s="1"/>
  <c r="E19" i="5" l="1"/>
  <c r="D19" i="5"/>
  <c r="F12" i="5"/>
</calcChain>
</file>

<file path=xl/sharedStrings.xml><?xml version="1.0" encoding="utf-8"?>
<sst xmlns="http://schemas.openxmlformats.org/spreadsheetml/2006/main" count="34" uniqueCount="24">
  <si>
    <t>ประจำปีงบประมาณ พ.ศ.2567 ไตรมาสที่ 1-2 (ตุลาคม 2566 - มีนาคม 2567)</t>
  </si>
  <si>
    <t>ลำดับ</t>
  </si>
  <si>
    <t>ชื่อโครงการ/กิจกรรม</t>
  </si>
  <si>
    <t>ผลการดำเนินการ</t>
  </si>
  <si>
    <t>งบประมาณที่ได้รับ</t>
  </si>
  <si>
    <t>ผลการเบิกจ่าย</t>
  </si>
  <si>
    <t>คิดเป็นร้อยละ</t>
  </si>
  <si>
    <t>ปัญหา/อุปสรรคแนวทางการแก้ไข</t>
  </si>
  <si>
    <t xml:space="preserve">แผนงาน บุคคลกรภาครัฐ  </t>
  </si>
  <si>
    <t xml:space="preserve"> - งบดำเนินงาน รายการค่าเช่าบ้าน
(งบประมาณรายจ่ายประจำปี พ.ศ.2566 ไปพลางก่อน จำนวน 8 เดือน ครั้งที่ 1)</t>
  </si>
  <si>
    <t>เบิกจ่ายค่าสาธารณูปโภค 
ผลการเบิกจ่ายร้อยละ 100</t>
  </si>
  <si>
    <t>รวม</t>
  </si>
  <si>
    <t>ข้อมูล ณ  วันที่  1 เมษายน 2567</t>
  </si>
  <si>
    <t>รายงานผลการใช้จ่ายงบประมาณ ตรวจคนเข้าเมืองจังหวัดปทุมธานี บก.ตม.3</t>
  </si>
  <si>
    <t>งบประมาณรายจ่ายประจำปี พ.ศ.2566 ไปพลางก่อน</t>
  </si>
  <si>
    <t xml:space="preserve">  -ค่าตอบแทน ใช้สอย และวัสดุ</t>
  </si>
  <si>
    <t xml:space="preserve">  -ค่าสาธารณูปโภค </t>
  </si>
  <si>
    <t>เงินค่าธรรมเนียมตรวจคนเข้าเมืองเพื่อเสริมงบประมาณรายจ่ายประจำปี 
พ.ศ.2566 เพิ่มเติม ขยายใช้ปี พ.ศ. 2567</t>
  </si>
  <si>
    <t>ดำเนินการเบิกจ่ายตามขั้นตอน</t>
  </si>
  <si>
    <t>ดำเนินการเบิกจ่ายตามวัตถุประสงค์</t>
  </si>
  <si>
    <t>ไม่มีปัญหา/อุปสรรค แต่อย่างใด</t>
  </si>
  <si>
    <t>เบิกจ่ายค่าใช้สอย วัสดุ และค่าสาธารณูปโภค       ผลการเบิกจ่ายร้อยละ 97.89</t>
  </si>
  <si>
    <t xml:space="preserve"> - กิจกรรม การตรวจสอบ คัดกรอง ปราบปรามคนต่างด้าวที่ไม่พึงปรารถนา
(งบประมาณรายจ่ายประจำปีงบประมาณ พ.ศ.2566 ไปพลางก่อน ครั้งที่ 1/2567     ไตรมาสที่ 1 - 2 และไตรมาสที่ 3 เฉพาะ เดือน เม.ย. - พ.ค.67)</t>
  </si>
  <si>
    <t>ผลการเบิกจ่ายรวมร้อยละ 58.90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</si>
</sst>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sz val="18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187" fontId="2" fillId="0" borderId="0" xfId="0" applyNumberFormat="1" applyFont="1"/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187" fontId="4" fillId="0" borderId="7" xfId="0" applyNumberFormat="1" applyFont="1" applyBorder="1" applyAlignment="1">
      <alignment horizontal="left" vertical="top" wrapText="1"/>
    </xf>
    <xf numFmtId="187" fontId="4" fillId="0" borderId="7" xfId="1" applyFont="1" applyBorder="1" applyAlignment="1">
      <alignment horizontal="center" vertical="top" wrapText="1"/>
    </xf>
    <xf numFmtId="187" fontId="4" fillId="0" borderId="7" xfId="0" applyNumberFormat="1" applyFont="1" applyBorder="1" applyAlignment="1">
      <alignment horizontal="center" vertical="top" wrapText="1"/>
    </xf>
    <xf numFmtId="187" fontId="4" fillId="0" borderId="7" xfId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/>
    <xf numFmtId="49" fontId="4" fillId="0" borderId="7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187" fontId="4" fillId="0" borderId="7" xfId="0" applyNumberFormat="1" applyFont="1" applyBorder="1" applyAlignment="1">
      <alignment horizontal="center" vertical="top"/>
    </xf>
    <xf numFmtId="4" fontId="4" fillId="0" borderId="7" xfId="0" applyNumberFormat="1" applyFont="1" applyBorder="1" applyAlignment="1">
      <alignment horizontal="right" vertical="top" shrinkToFit="1"/>
    </xf>
    <xf numFmtId="187" fontId="4" fillId="0" borderId="2" xfId="0" applyNumberFormat="1" applyFont="1" applyBorder="1" applyAlignment="1">
      <alignment vertical="top" wrapText="1"/>
    </xf>
    <xf numFmtId="187" fontId="4" fillId="0" borderId="7" xfId="0" applyNumberFormat="1" applyFont="1" applyBorder="1" applyAlignment="1">
      <alignment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87" fontId="5" fillId="3" borderId="1" xfId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87" fontId="4" fillId="0" borderId="2" xfId="1" applyFont="1" applyBorder="1" applyAlignment="1">
      <alignment horizontal="center" vertical="top"/>
    </xf>
    <xf numFmtId="187" fontId="4" fillId="0" borderId="3" xfId="1" applyFont="1" applyBorder="1" applyAlignment="1">
      <alignment horizontal="center" vertical="top"/>
    </xf>
    <xf numFmtId="187" fontId="4" fillId="0" borderId="2" xfId="0" applyNumberFormat="1" applyFont="1" applyBorder="1" applyAlignment="1">
      <alignment horizontal="left" vertical="top" wrapText="1"/>
    </xf>
    <xf numFmtId="187" fontId="4" fillId="0" borderId="3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left"/>
    </xf>
    <xf numFmtId="187" fontId="4" fillId="0" borderId="2" xfId="1" applyFont="1" applyBorder="1" applyAlignment="1">
      <alignment horizontal="center" vertical="top" wrapText="1"/>
    </xf>
    <xf numFmtId="187" fontId="4" fillId="0" borderId="7" xfId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187" fontId="4" fillId="0" borderId="7" xfId="1" applyFont="1" applyBorder="1" applyAlignment="1">
      <alignment horizontal="center" vertical="top"/>
    </xf>
    <xf numFmtId="187" fontId="4" fillId="0" borderId="3" xfId="1" applyFont="1" applyBorder="1" applyAlignment="1">
      <alignment horizontal="center" vertical="top" wrapText="1"/>
    </xf>
    <xf numFmtId="187" fontId="4" fillId="0" borderId="2" xfId="0" applyNumberFormat="1" applyFont="1" applyBorder="1" applyAlignment="1">
      <alignment horizontal="center" vertical="top" wrapText="1"/>
    </xf>
    <xf numFmtId="187" fontId="4" fillId="0" borderId="7" xfId="0" applyNumberFormat="1" applyFont="1" applyBorder="1" applyAlignment="1">
      <alignment horizontal="center" vertical="top" wrapText="1"/>
    </xf>
    <xf numFmtId="187" fontId="4" fillId="0" borderId="3" xfId="0" applyNumberFormat="1" applyFont="1" applyBorder="1" applyAlignment="1">
      <alignment horizontal="center" vertical="top" wrapText="1"/>
    </xf>
    <xf numFmtId="187" fontId="4" fillId="0" borderId="7" xfId="0" applyNumberFormat="1" applyFont="1" applyBorder="1" applyAlignment="1">
      <alignment horizontal="left" vertical="top" wrapText="1"/>
    </xf>
    <xf numFmtId="187" fontId="4" fillId="0" borderId="2" xfId="0" applyNumberFormat="1" applyFont="1" applyBorder="1" applyAlignment="1">
      <alignment horizontal="center" vertical="top"/>
    </xf>
    <xf numFmtId="187" fontId="4" fillId="0" borderId="3" xfId="0" applyNumberFormat="1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20</xdr:row>
      <xdr:rowOff>0</xdr:rowOff>
    </xdr:from>
    <xdr:to>
      <xdr:col>5</xdr:col>
      <xdr:colOff>229235</xdr:colOff>
      <xdr:row>24</xdr:row>
      <xdr:rowOff>275590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CDA31839-E7D3-4E29-8C2F-C8956D7698BC}"/>
            </a:ext>
          </a:extLst>
        </xdr:cNvPr>
        <xdr:cNvSpPr/>
      </xdr:nvSpPr>
      <xdr:spPr>
        <a:xfrm>
          <a:off x="7962900" y="7399020"/>
          <a:ext cx="2880995" cy="146431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ตรวจแล้วถูกต้อง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pPr algn="l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   ว่าที่ พ.ต.อ.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pPr algn="ctr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(ดุสิต</a:t>
          </a:r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 จิตรขุนทด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)</a:t>
          </a:r>
        </a:p>
        <a:p>
          <a:pPr algn="ctr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ผกก.ตม.จว.ปทุมธานี</a:t>
          </a:r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บก.ตม.3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3</xdr:col>
      <xdr:colOff>1074420</xdr:colOff>
      <xdr:row>21</xdr:row>
      <xdr:rowOff>152400</xdr:rowOff>
    </xdr:from>
    <xdr:to>
      <xdr:col>4</xdr:col>
      <xdr:colOff>510540</xdr:colOff>
      <xdr:row>22</xdr:row>
      <xdr:rowOff>248187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24B96258-EB95-4DC1-B9F7-2B336487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7320" y="7848600"/>
          <a:ext cx="861060" cy="392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topLeftCell="A15" zoomScale="90" zoomScaleNormal="90" workbookViewId="0">
      <selection activeCell="G31" sqref="G31"/>
    </sheetView>
  </sheetViews>
  <sheetFormatPr defaultColWidth="9" defaultRowHeight="23.4" x14ac:dyDescent="0.6"/>
  <cols>
    <col min="1" max="1" width="6.09765625" style="1" customWidth="1"/>
    <col min="2" max="2" width="61.69921875" style="1" customWidth="1"/>
    <col min="3" max="3" width="36.69921875" style="1" customWidth="1"/>
    <col min="4" max="4" width="18.69921875" style="1" customWidth="1"/>
    <col min="5" max="5" width="16.09765625" style="1" customWidth="1"/>
    <col min="6" max="6" width="15" style="1" customWidth="1"/>
    <col min="7" max="7" width="29.69921875" style="1" customWidth="1"/>
    <col min="8" max="16384" width="9" style="1"/>
  </cols>
  <sheetData>
    <row r="1" spans="1:7" ht="24.6" x14ac:dyDescent="0.7">
      <c r="A1" s="39" t="s">
        <v>13</v>
      </c>
      <c r="B1" s="39"/>
      <c r="C1" s="39"/>
      <c r="D1" s="39"/>
      <c r="E1" s="39"/>
      <c r="F1" s="39"/>
      <c r="G1" s="39"/>
    </row>
    <row r="2" spans="1:7" ht="24.6" x14ac:dyDescent="0.7">
      <c r="A2" s="39" t="s">
        <v>0</v>
      </c>
      <c r="B2" s="39"/>
      <c r="C2" s="39"/>
      <c r="D2" s="39"/>
      <c r="E2" s="39"/>
      <c r="F2" s="39"/>
      <c r="G2" s="39"/>
    </row>
    <row r="3" spans="1:7" ht="21.75" customHeight="1" x14ac:dyDescent="0.7">
      <c r="A3" s="39" t="s">
        <v>12</v>
      </c>
      <c r="B3" s="39"/>
      <c r="C3" s="39"/>
      <c r="D3" s="39"/>
      <c r="E3" s="39"/>
      <c r="F3" s="39"/>
      <c r="G3" s="39"/>
    </row>
    <row r="4" spans="1:7" ht="18.75" customHeight="1" x14ac:dyDescent="0.7">
      <c r="A4" s="40"/>
      <c r="B4" s="40"/>
      <c r="C4" s="40"/>
      <c r="D4" s="40"/>
      <c r="E4" s="40"/>
      <c r="F4" s="40"/>
      <c r="G4" s="40"/>
    </row>
    <row r="5" spans="1:7" ht="57" customHeight="1" x14ac:dyDescent="0.6">
      <c r="A5" s="22" t="s">
        <v>1</v>
      </c>
      <c r="B5" s="22" t="s">
        <v>2</v>
      </c>
      <c r="C5" s="22" t="s">
        <v>3</v>
      </c>
      <c r="D5" s="23" t="s">
        <v>4</v>
      </c>
      <c r="E5" s="24" t="s">
        <v>5</v>
      </c>
      <c r="F5" s="23" t="s">
        <v>6</v>
      </c>
      <c r="G5" s="22" t="s">
        <v>7</v>
      </c>
    </row>
    <row r="6" spans="1:7" ht="24.6" x14ac:dyDescent="0.6">
      <c r="A6" s="5">
        <v>1</v>
      </c>
      <c r="B6" s="6" t="s">
        <v>14</v>
      </c>
      <c r="C6" s="36" t="s">
        <v>21</v>
      </c>
      <c r="D6" s="41"/>
      <c r="E6" s="46"/>
      <c r="F6" s="41"/>
      <c r="G6" s="34"/>
    </row>
    <row r="7" spans="1:7" s="2" customFormat="1" ht="24.6" x14ac:dyDescent="0.25">
      <c r="A7" s="7"/>
      <c r="B7" s="43" t="s">
        <v>22</v>
      </c>
      <c r="C7" s="49"/>
      <c r="D7" s="42"/>
      <c r="E7" s="47"/>
      <c r="F7" s="42"/>
      <c r="G7" s="44"/>
    </row>
    <row r="8" spans="1:7" s="2" customFormat="1" ht="58.5" customHeight="1" x14ac:dyDescent="0.25">
      <c r="A8" s="7"/>
      <c r="B8" s="31"/>
      <c r="C8" s="37"/>
      <c r="D8" s="45"/>
      <c r="E8" s="48"/>
      <c r="F8" s="45"/>
      <c r="G8" s="35"/>
    </row>
    <row r="9" spans="1:7" s="2" customFormat="1" ht="25.2" customHeight="1" x14ac:dyDescent="0.25">
      <c r="A9" s="14"/>
      <c r="B9" s="16" t="s">
        <v>15</v>
      </c>
      <c r="C9" s="9" t="s">
        <v>18</v>
      </c>
      <c r="D9" s="10">
        <v>63500</v>
      </c>
      <c r="E9" s="11">
        <f>13096.8+11807.99+12000</f>
        <v>36904.79</v>
      </c>
      <c r="F9" s="10">
        <f>E9*100/D9</f>
        <v>58.117779527559058</v>
      </c>
      <c r="G9" s="12" t="s">
        <v>20</v>
      </c>
    </row>
    <row r="10" spans="1:7" s="2" customFormat="1" ht="25.2" customHeight="1" x14ac:dyDescent="0.25">
      <c r="A10" s="14"/>
      <c r="B10" s="16" t="s">
        <v>16</v>
      </c>
      <c r="C10" s="9" t="s">
        <v>18</v>
      </c>
      <c r="D10" s="10">
        <v>39100</v>
      </c>
      <c r="E10" s="11">
        <f>11184.92+4494+830.65+12152.42+8760.63+712.57+2247</f>
        <v>40382.189999999995</v>
      </c>
      <c r="F10" s="10">
        <f>E10*100/D10</f>
        <v>103.27925831202045</v>
      </c>
      <c r="G10" s="12" t="s">
        <v>20</v>
      </c>
    </row>
    <row r="11" spans="1:7" s="2" customFormat="1" ht="25.2" customHeight="1" x14ac:dyDescent="0.25">
      <c r="A11" s="14"/>
      <c r="B11" s="16"/>
      <c r="C11" s="9"/>
      <c r="D11" s="10"/>
      <c r="E11" s="11"/>
      <c r="F11" s="10"/>
      <c r="G11" s="12"/>
    </row>
    <row r="12" spans="1:7" s="2" customFormat="1" ht="26.25" customHeight="1" x14ac:dyDescent="0.25">
      <c r="A12" s="13">
        <v>2</v>
      </c>
      <c r="B12" s="6" t="s">
        <v>14</v>
      </c>
      <c r="C12" s="20"/>
      <c r="D12" s="34">
        <v>112000</v>
      </c>
      <c r="E12" s="34">
        <v>60000</v>
      </c>
      <c r="F12" s="34">
        <f>E12*100/D12</f>
        <v>53.571428571428569</v>
      </c>
      <c r="G12" s="41" t="s">
        <v>20</v>
      </c>
    </row>
    <row r="13" spans="1:7" s="2" customFormat="1" ht="26.4" customHeight="1" x14ac:dyDescent="0.25">
      <c r="A13" s="14"/>
      <c r="B13" s="17" t="s">
        <v>8</v>
      </c>
      <c r="C13" s="21" t="s">
        <v>19</v>
      </c>
      <c r="D13" s="44"/>
      <c r="E13" s="44"/>
      <c r="F13" s="44"/>
      <c r="G13" s="42"/>
    </row>
    <row r="14" spans="1:7" s="3" customFormat="1" ht="51" customHeight="1" x14ac:dyDescent="0.25">
      <c r="A14" s="14"/>
      <c r="B14" s="8" t="s">
        <v>9</v>
      </c>
      <c r="C14" s="21"/>
      <c r="D14" s="44"/>
      <c r="E14" s="44"/>
      <c r="F14" s="44"/>
      <c r="G14" s="42"/>
    </row>
    <row r="15" spans="1:7" s="3" customFormat="1" ht="28.5" customHeight="1" x14ac:dyDescent="0.25">
      <c r="A15" s="32">
        <v>3</v>
      </c>
      <c r="B15" s="30" t="s">
        <v>17</v>
      </c>
      <c r="C15" s="36" t="s">
        <v>10</v>
      </c>
      <c r="D15" s="50"/>
      <c r="E15" s="34"/>
      <c r="F15" s="34"/>
      <c r="G15" s="34"/>
    </row>
    <row r="16" spans="1:7" x14ac:dyDescent="0.6">
      <c r="A16" s="33"/>
      <c r="B16" s="31"/>
      <c r="C16" s="37"/>
      <c r="D16" s="51"/>
      <c r="E16" s="35"/>
      <c r="F16" s="35"/>
      <c r="G16" s="35"/>
    </row>
    <row r="17" spans="1:7" ht="24.6" x14ac:dyDescent="0.6">
      <c r="A17" s="7"/>
      <c r="B17" s="16" t="s">
        <v>15</v>
      </c>
      <c r="C17" s="9" t="s">
        <v>18</v>
      </c>
      <c r="D17" s="18">
        <f>37500+84000+456033</f>
        <v>577533</v>
      </c>
      <c r="E17" s="12">
        <f>125433+15000+42000+46000+46500+46500</f>
        <v>321433</v>
      </c>
      <c r="F17" s="12">
        <f>E17*100/D17</f>
        <v>55.656213584331979</v>
      </c>
      <c r="G17" s="12" t="s">
        <v>20</v>
      </c>
    </row>
    <row r="18" spans="1:7" ht="24.6" x14ac:dyDescent="0.6">
      <c r="A18" s="7"/>
      <c r="B18" s="16" t="s">
        <v>16</v>
      </c>
      <c r="C18" s="9" t="s">
        <v>18</v>
      </c>
      <c r="D18" s="18">
        <v>437553.28</v>
      </c>
      <c r="E18" s="19">
        <f>212755.59+52338.4+474.71</f>
        <v>265568.7</v>
      </c>
      <c r="F18" s="10">
        <f>E18*100/D18</f>
        <v>60.694025651001859</v>
      </c>
      <c r="G18" s="12" t="s">
        <v>20</v>
      </c>
    </row>
    <row r="19" spans="1:7" ht="24.6" x14ac:dyDescent="0.7">
      <c r="A19" s="28" t="s">
        <v>11</v>
      </c>
      <c r="B19" s="29"/>
      <c r="C19" s="25" t="s">
        <v>23</v>
      </c>
      <c r="D19" s="25">
        <f>SUM(D6:D18)</f>
        <v>1229686.28</v>
      </c>
      <c r="E19" s="25">
        <f>SUM(E6:E18)</f>
        <v>724288.67999999993</v>
      </c>
      <c r="F19" s="26">
        <f>E19*100/D19</f>
        <v>58.900281460406305</v>
      </c>
      <c r="G19" s="27"/>
    </row>
    <row r="20" spans="1:7" ht="24.6" x14ac:dyDescent="0.7">
      <c r="A20" s="15"/>
      <c r="B20" s="15"/>
      <c r="C20" s="15"/>
      <c r="D20" s="15"/>
      <c r="E20" s="15"/>
      <c r="F20" s="38"/>
      <c r="G20" s="38"/>
    </row>
    <row r="21" spans="1:7" x14ac:dyDescent="0.6">
      <c r="E21" s="4"/>
    </row>
    <row r="22" spans="1:7" x14ac:dyDescent="0.6">
      <c r="E22" s="4"/>
    </row>
    <row r="23" spans="1:7" x14ac:dyDescent="0.6">
      <c r="E23" s="4"/>
    </row>
  </sheetData>
  <mergeCells count="23">
    <mergeCell ref="F20:G20"/>
    <mergeCell ref="A1:G1"/>
    <mergeCell ref="A2:G2"/>
    <mergeCell ref="A3:G3"/>
    <mergeCell ref="A4:G4"/>
    <mergeCell ref="G12:G14"/>
    <mergeCell ref="B7:B8"/>
    <mergeCell ref="G6:G8"/>
    <mergeCell ref="D12:D14"/>
    <mergeCell ref="D6:D8"/>
    <mergeCell ref="E6:E8"/>
    <mergeCell ref="F6:F8"/>
    <mergeCell ref="E12:E14"/>
    <mergeCell ref="F12:F14"/>
    <mergeCell ref="C6:C8"/>
    <mergeCell ref="D15:D16"/>
    <mergeCell ref="A19:B19"/>
    <mergeCell ref="B15:B16"/>
    <mergeCell ref="A15:A16"/>
    <mergeCell ref="G15:G16"/>
    <mergeCell ref="C15:C16"/>
    <mergeCell ref="E15:E16"/>
    <mergeCell ref="F15:F16"/>
  </mergeCells>
  <pageMargins left="0.905511811" right="0.39370078740157499" top="0.74803149606299202" bottom="0.74803149606299202" header="0.31496062992126" footer="0.31496062992126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รายงานผล 1 เม.ย.67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aumpawan kongkhao</cp:lastModifiedBy>
  <cp:revision/>
  <cp:lastPrinted>2024-03-31T07:20:27Z</cp:lastPrinted>
  <dcterms:created xsi:type="dcterms:W3CDTF">2023-12-14T02:55:46Z</dcterms:created>
  <dcterms:modified xsi:type="dcterms:W3CDTF">2024-03-31T07:22:28Z</dcterms:modified>
  <cp:category/>
  <cp:contentStatus/>
</cp:coreProperties>
</file>